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2025\09_Bruska_WS_AIB\04_rozpocet\"/>
    </mc:Choice>
  </mc:AlternateContent>
  <xr:revisionPtr revIDLastSave="0" documentId="13_ncr:1_{F172F6E4-B04B-4971-9D51-1077715C4FCC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Bruska" sheetId="5" r:id="rId1"/>
  </sheets>
  <calcPr calcId="181029"/>
</workbook>
</file>

<file path=xl/calcChain.xml><?xml version="1.0" encoding="utf-8"?>
<calcChain xmlns="http://schemas.openxmlformats.org/spreadsheetml/2006/main">
  <c r="H49" i="5" l="1"/>
  <c r="H45" i="5"/>
  <c r="H44" i="5"/>
  <c r="H33" i="5"/>
  <c r="H34" i="5"/>
  <c r="H35" i="5"/>
  <c r="H36" i="5"/>
  <c r="H37" i="5"/>
  <c r="H38" i="5"/>
  <c r="H39" i="5"/>
  <c r="H40" i="5"/>
  <c r="H41" i="5"/>
  <c r="H42" i="5"/>
  <c r="H43" i="5"/>
  <c r="H14" i="5"/>
  <c r="H15" i="5"/>
  <c r="H51" i="5"/>
  <c r="H26" i="5"/>
  <c r="H27" i="5"/>
  <c r="H28" i="5"/>
  <c r="H29" i="5"/>
  <c r="H30" i="5"/>
  <c r="H31" i="5"/>
  <c r="H74" i="5" l="1"/>
  <c r="H67" i="5"/>
  <c r="H64" i="5"/>
  <c r="H63" i="5"/>
  <c r="H70" i="5"/>
  <c r="H24" i="5" l="1"/>
  <c r="H25" i="5"/>
  <c r="H32" i="5"/>
  <c r="H23" i="5"/>
  <c r="H62" i="5"/>
  <c r="H16" i="5"/>
  <c r="H17" i="5"/>
  <c r="H18" i="5"/>
  <c r="H19" i="5"/>
  <c r="H20" i="5"/>
  <c r="H21" i="5"/>
  <c r="H22" i="5"/>
  <c r="H73" i="5"/>
  <c r="H72" i="5"/>
  <c r="H71" i="5"/>
  <c r="H69" i="5"/>
  <c r="H68" i="5"/>
  <c r="H66" i="5"/>
  <c r="H48" i="5"/>
  <c r="H50" i="5"/>
  <c r="H52" i="5"/>
  <c r="H53" i="5"/>
  <c r="H54" i="5"/>
  <c r="H55" i="5"/>
  <c r="H56" i="5"/>
  <c r="H80" i="5" l="1"/>
  <c r="H65" i="5"/>
  <c r="H81" i="5" l="1"/>
  <c r="H79" i="5"/>
  <c r="H78" i="5"/>
  <c r="H76" i="5"/>
  <c r="H75" i="5"/>
  <c r="H61" i="5"/>
  <c r="H60" i="5"/>
  <c r="H59" i="5"/>
  <c r="H58" i="5"/>
  <c r="H57" i="5"/>
  <c r="H46" i="5" s="1"/>
  <c r="G10" i="5" l="1"/>
</calcChain>
</file>

<file path=xl/sharedStrings.xml><?xml version="1.0" encoding="utf-8"?>
<sst xmlns="http://schemas.openxmlformats.org/spreadsheetml/2006/main" count="185" uniqueCount="123">
  <si>
    <t>SOUPIS PRACÍ</t>
  </si>
  <si>
    <t>Datum:</t>
  </si>
  <si>
    <t>Zakázka:</t>
  </si>
  <si>
    <t>Zadavatel:</t>
  </si>
  <si>
    <t xml:space="preserve">AL INVEST Břidličná, a.s. </t>
  </si>
  <si>
    <t>Uchazeč:</t>
  </si>
  <si>
    <t>Cena celkem [CZK]</t>
  </si>
  <si>
    <t>PČ</t>
  </si>
  <si>
    <t>Popis</t>
  </si>
  <si>
    <t>MJ</t>
  </si>
  <si>
    <t>Množství</t>
  </si>
  <si>
    <t>J.cena [CZK]</t>
  </si>
  <si>
    <t>kus</t>
  </si>
  <si>
    <t>Dokumentace skutečného provedení stavby (4x tištěná, 1 elektronicky)</t>
  </si>
  <si>
    <t>Náklady dílčí části celkem (bez DPH)</t>
  </si>
  <si>
    <t>Montážní práce</t>
  </si>
  <si>
    <t>m</t>
  </si>
  <si>
    <t>Materiál</t>
  </si>
  <si>
    <t>Požární přepážka do 60 min. (minerální deska, tmel, nátěr dle podmínek výrobce)</t>
  </si>
  <si>
    <t>m2</t>
  </si>
  <si>
    <t>Vedlejší rozpočtové náklady</t>
  </si>
  <si>
    <t>Průzkumné práce – prověření stávajícího zapojení, tras apod.</t>
  </si>
  <si>
    <t>hod</t>
  </si>
  <si>
    <t>741231001</t>
  </si>
  <si>
    <t xml:space="preserve">Montáž svorkovnice do rozvaděčů - řadová vodič do 2,5 mm2 se zapojením vodičů </t>
  </si>
  <si>
    <t>998741201</t>
  </si>
  <si>
    <t xml:space="preserve">Přesun hmot procentní pro silnoproud v objektech v do 6 m	</t>
  </si>
  <si>
    <t>%</t>
  </si>
  <si>
    <t>-</t>
  </si>
  <si>
    <t>Revize NN zařízení (napěťové zkoušky, kontrola, měření, bezpečnostní zkoušky, zpráva)</t>
  </si>
  <si>
    <t>Elektroměr nepřímý 3f x/5A 2T, Modbus, MID</t>
  </si>
  <si>
    <t>Pojistkový odpínač 32A 690V 3p</t>
  </si>
  <si>
    <t>Silový vodič H07V-K 1,50 černá (CYA)</t>
  </si>
  <si>
    <t>Silový vodič H07V-K 2,50 žlutozelená (CYA)</t>
  </si>
  <si>
    <t>Pojistka 4A</t>
  </si>
  <si>
    <t>741331001</t>
  </si>
  <si>
    <t xml:space="preserve">Montáž ampérmetru, voltmetru, wattmetru se zapojením vodičů </t>
  </si>
  <si>
    <t>741331032</t>
  </si>
  <si>
    <t xml:space="preserve">Montáž elektroměru třífázového se zapojením vodičů </t>
  </si>
  <si>
    <t>741350201</t>
  </si>
  <si>
    <t xml:space="preserve">Montáž transformátor měřící proudový nn násuvný se zapojením vodičů </t>
  </si>
  <si>
    <t>741120205</t>
  </si>
  <si>
    <t>741120201</t>
  </si>
  <si>
    <t>Přístrojový můstek, Montážní deska, montážní profil, DIN lišta</t>
  </si>
  <si>
    <t xml:space="preserve">Svorka bezšroubová 2,5 mm² </t>
  </si>
  <si>
    <t>Silový vodič H07V-K 95 černá (CYA)</t>
  </si>
  <si>
    <t>1-YY 1x 50 ZZ</t>
  </si>
  <si>
    <t>741120207</t>
  </si>
  <si>
    <t xml:space="preserve">Montáž vodič Cu izolovaný plný a laněný s PVC pláštěm žíla 95 až 120 mm2 volně (např. CY, CHAH-V) </t>
  </si>
  <si>
    <t>741230002</t>
  </si>
  <si>
    <t xml:space="preserve">Montáž deska přístrojová ostatní typová </t>
  </si>
  <si>
    <t xml:space="preserve">741128022 </t>
  </si>
  <si>
    <t xml:space="preserve">Příplatek k montáži kabelů za zatažení vodiče a kabelu do 2,00 kg </t>
  </si>
  <si>
    <t>741130014</t>
  </si>
  <si>
    <t xml:space="preserve">Ukončení vodič izolovaný do 120 mm2 v rozváděči nebo na přístroji </t>
  </si>
  <si>
    <t>Kód
(ÚRS 2025/II)</t>
  </si>
  <si>
    <t>1-YY 1x 25 ZZ</t>
  </si>
  <si>
    <t>Silový vodič H07V-K 6,00 žlutozelená (CYA)</t>
  </si>
  <si>
    <t>Ekvipotenciální přípojnice K 12 10x 2,5-95mm2/prům. 10mm, 1x pásek 30x4mm</t>
  </si>
  <si>
    <t>742190005</t>
  </si>
  <si>
    <t>KL 60X150_S, KABELOVÁ LÁVKA, Sendzimir - pozink</t>
  </si>
  <si>
    <t>ÚCHYT STĚNOVÝ PRO KL, Sendzimir - pozink</t>
  </si>
  <si>
    <t>KOTVA PRŮVLAKOVÁ, Sendzimir - pozink</t>
  </si>
  <si>
    <t>NSM 6X10_ZNCR, ŠROUB VRATOVÝ + MATICE S LÍMCEM, Galvanicky zinkováno</t>
  </si>
  <si>
    <t xml:space="preserve">Vložení požárně těsnicího materiálu pro prostup </t>
  </si>
  <si>
    <t>741910303</t>
  </si>
  <si>
    <t xml:space="preserve">Montáž rošt a lávka typová se stojinou,výložníky a odbočkami pozinkovaná - stoupačka </t>
  </si>
  <si>
    <t xml:space="preserve">Montáž vodič Cu izolovaný plný a laněný s PVC pláštěm žíla 50 až 70 mm2 volně (např. CY, CHAH-V) </t>
  </si>
  <si>
    <t>741120203</t>
  </si>
  <si>
    <t xml:space="preserve">Montáž vodič Cu izolovaný plný a laněný s PVC pláštěm žíla 25 až 35 mm2 volně (např. CY, CHAH-V) </t>
  </si>
  <si>
    <t xml:space="preserve">Montáž vodič Cu izolovaný plný a laněný s PVC pláštěm žíla 1,5 až 16 mm2 volně (např. CY, CHAH-V) </t>
  </si>
  <si>
    <t>741130013</t>
  </si>
  <si>
    <t xml:space="preserve">Ukončení vodič izolovaný do 95 mm2 v rozváděči nebo na přístroji </t>
  </si>
  <si>
    <t>741130007</t>
  </si>
  <si>
    <t xml:space="preserve">Ukončení vodič izolovaný do 25 mm2 v rozváděči nebo na přístroji </t>
  </si>
  <si>
    <t>741130004</t>
  </si>
  <si>
    <t xml:space="preserve">Ukončení vodič izolovaný do 6 mm2 v rozváděči nebo na přístroji </t>
  </si>
  <si>
    <t>„AIB – Bruska WS 450x5000 – Stavební připravenost pro montáž“</t>
  </si>
  <si>
    <t>Likvidace a odvoz odpadu elektro (kabely)</t>
  </si>
  <si>
    <t>Vačkový spínač v krytu IP65, IK07, uzamykatelný 63A, 0-1, 4P, červeno-žlutá páčka,
povrchová montáž, do +55°C</t>
  </si>
  <si>
    <t>Jistič výkonový, 3-pólový, min.36kA, 250A - elektronická spoušť</t>
  </si>
  <si>
    <t>Trafo měřící pro kabel 250/5A, D=21mm</t>
  </si>
  <si>
    <t>Ampérmetr 96x96,x/5A + Stupnice 250/5A AC96</t>
  </si>
  <si>
    <t>741310413</t>
  </si>
  <si>
    <t xml:space="preserve">Montáž spínač tří/čtyřpólový nástěnný do 63 A venkovní nebo mokré se zapojením vodičů </t>
  </si>
  <si>
    <t>Silový vodič H07V-K 10 žlutozelená (CYA)</t>
  </si>
  <si>
    <t>Nožová pojistka 3/315A/400VAC</t>
  </si>
  <si>
    <t>Silový kabel pevný CYKY-J 3 X120+70</t>
  </si>
  <si>
    <t>Silový kabel pevný CYKY-J 4 X 16</t>
  </si>
  <si>
    <t>Silový kabel pro pevné uložení CYKY-J 5x2,5</t>
  </si>
  <si>
    <t>Drobný montážní materiál – šrouby, hmoždinky, matice, podložky, oka, dutinky, pásky, třmenové příchytky kabelů, atd.</t>
  </si>
  <si>
    <t>741320302</t>
  </si>
  <si>
    <t xml:space="preserve">Montáž jistič deionový vestavný s elektrickou spouští do 300 A se zapojením vodičů </t>
  </si>
  <si>
    <t>741130005</t>
  </si>
  <si>
    <t>741450002</t>
  </si>
  <si>
    <t xml:space="preserve">Montáž svorkovnice ekvipotenciálního pospojení </t>
  </si>
  <si>
    <t>741122641</t>
  </si>
  <si>
    <t xml:space="preserve">Montáž kabel Cu plný kulatý žíla 5x1,5 až 2,5 mm2 uložený pevně (např. CYKY, CYKFY) </t>
  </si>
  <si>
    <t>741122624</t>
  </si>
  <si>
    <t xml:space="preserve">Montáž kabel Cu plný kulatý žíla 4x16 až 25 mm2 uložený pevně (např. CYKY, CYKFY) </t>
  </si>
  <si>
    <t>741122633</t>
  </si>
  <si>
    <t xml:space="preserve">Montáž kabel Cu plný kulatý žíla 3x150 až 185 mm2, 3x120+50 až 150+70 mm 2 uložený pevně (např. CYKY, CYKFY) </t>
  </si>
  <si>
    <t xml:space="preserve">741128024 </t>
  </si>
  <si>
    <t xml:space="preserve">Příplatek k montáži kabelů za zatažení vodiče a kabelu do 6,00 kg </t>
  </si>
  <si>
    <t>741130012</t>
  </si>
  <si>
    <t xml:space="preserve">Ukončení vodič izolovaný do 70 mm2 v rozváděči nebo na přístroji </t>
  </si>
  <si>
    <t>741130001</t>
  </si>
  <si>
    <t xml:space="preserve">Ukončení vodič izolovaný do 2,5 mm2 v rozváděči nebo na přístroji </t>
  </si>
  <si>
    <t xml:space="preserve">Ukončení vodič izolovaný do 10 mm2 v rozváděči nebo na přístroji </t>
  </si>
  <si>
    <t>741130006</t>
  </si>
  <si>
    <t xml:space="preserve">Ukončení vodič izolovaný do 16 mm2 v rozváděči nebo na přístroji </t>
  </si>
  <si>
    <t>Instalační jistič 10kA, C 10A, 3P</t>
  </si>
  <si>
    <t>741320161</t>
  </si>
  <si>
    <t xml:space="preserve">Montáž jističů třípólových nn do 25 A bez krytu se zapojením vodičů </t>
  </si>
  <si>
    <t>741130011</t>
  </si>
  <si>
    <t xml:space="preserve">Ukončení vodič izolovaný do 50 mm2 v rozváděči nebo na přístroji </t>
  </si>
  <si>
    <t>741320022</t>
  </si>
  <si>
    <t xml:space="preserve">Montáž pojistka - spodek do 500 V, 63 A se zapojením vodičů </t>
  </si>
  <si>
    <t>741123811</t>
  </si>
  <si>
    <t xml:space="preserve">Demontáž kabel Cu plný kulatý žíla 2x1,5 až 6 mm2, 3x1,5 až 10 mm2, 4x1,5 až 10 mm2, 5x1,5 až 6 mm2, 7x1,5 až 4 mm2, 12x1,5 mm2 uložený pevně </t>
  </si>
  <si>
    <t>741123815</t>
  </si>
  <si>
    <t xml:space="preserve">Demontáž kabel Cu plný kulatý žíla 3x25 až 35 mm2, 4x16 až 25 mm2, 5x16 mm2, 24x2,5 mm2, 37x1,5 mm2, 48x1,5 mm2 uložený pevně </t>
  </si>
  <si>
    <t>Nožová pojistka 1/50A/400VAC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</si>
</sst>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&quot;.&quot;mm&quot;.&quot;yyyy"/>
    <numFmt numFmtId="165" formatCode="#,##0.000"/>
  </numFmts>
  <fonts count="19" x14ac:knownFonts="1">
    <font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sz val="8"/>
      <color rgb="FF000000"/>
      <name val="Arial CE"/>
      <charset val="238"/>
    </font>
    <font>
      <sz val="8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3366"/>
      <name val="Arial CE"/>
      <charset val="238"/>
    </font>
    <font>
      <sz val="8"/>
      <color rgb="FF003366"/>
      <name val="Calibri"/>
      <family val="2"/>
      <charset val="238"/>
    </font>
    <font>
      <sz val="12"/>
      <color rgb="FF003366"/>
      <name val="Calibri"/>
      <family val="2"/>
      <charset val="238"/>
    </font>
    <font>
      <b/>
      <sz val="12"/>
      <color rgb="FF003366"/>
      <name val="Calibri"/>
      <family val="2"/>
      <charset val="238"/>
    </font>
    <font>
      <i/>
      <sz val="8"/>
      <color rgb="FF0000FF"/>
      <name val="Arial CE"/>
      <charset val="238"/>
    </font>
    <font>
      <sz val="9"/>
      <name val="Calibri"/>
      <family val="2"/>
      <charset val="238"/>
    </font>
    <font>
      <sz val="9"/>
      <name val="Calibri"/>
      <family val="2"/>
    </font>
    <font>
      <sz val="11"/>
      <color rgb="FF000000"/>
      <name val="Calibri"/>
      <family val="2"/>
      <charset val="238"/>
    </font>
    <font>
      <sz val="9"/>
      <name val="Calibri"/>
      <family val="2"/>
      <charset val="1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999999"/>
        <bgColor rgb="FF999999"/>
      </patternFill>
    </fill>
    <fill>
      <patternFill patternType="solid">
        <fgColor rgb="FFD2D2D2"/>
        <bgColor rgb="FFD2D2D2"/>
      </patternFill>
    </fill>
    <fill>
      <patternFill patternType="solid">
        <fgColor rgb="FFFFFFCC"/>
        <bgColor rgb="FFFFFFFF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9" fillId="0" borderId="0" xfId="0" applyFont="1"/>
    <xf numFmtId="0" fontId="17" fillId="0" borderId="4" xfId="0" applyFont="1" applyBorder="1" applyAlignment="1">
      <alignment horizontal="center" vertical="center" wrapText="1"/>
    </xf>
    <xf numFmtId="165" fontId="17" fillId="0" borderId="4" xfId="0" applyNumberFormat="1" applyFont="1" applyBorder="1" applyAlignment="1">
      <alignment vertical="center"/>
    </xf>
    <xf numFmtId="4" fontId="17" fillId="5" borderId="4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0" fillId="0" borderId="5" xfId="0" applyFont="1" applyBorder="1"/>
    <xf numFmtId="0" fontId="11" fillId="0" borderId="5" xfId="0" applyFont="1" applyBorder="1" applyAlignment="1">
      <alignment horizontal="left"/>
    </xf>
    <xf numFmtId="0" fontId="12" fillId="0" borderId="5" xfId="0" applyFont="1" applyBorder="1" applyAlignment="1">
      <alignment horizontal="left"/>
    </xf>
    <xf numFmtId="0" fontId="10" fillId="0" borderId="5" xfId="0" applyFont="1" applyBorder="1" applyProtection="1">
      <protection locked="0"/>
    </xf>
    <xf numFmtId="49" fontId="8" fillId="0" borderId="5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vertical="center"/>
    </xf>
    <xf numFmtId="4" fontId="8" fillId="2" borderId="5" xfId="0" applyNumberFormat="1" applyFont="1" applyFill="1" applyBorder="1" applyAlignment="1" applyProtection="1">
      <alignment vertical="center"/>
      <protection locked="0"/>
    </xf>
    <xf numFmtId="0" fontId="14" fillId="0" borderId="5" xfId="0" applyFont="1" applyBorder="1" applyAlignment="1">
      <alignment horizontal="left" vertical="center" wrapText="1"/>
    </xf>
    <xf numFmtId="4" fontId="8" fillId="2" borderId="5" xfId="0" applyNumberFormat="1" applyFont="1" applyFill="1" applyBorder="1" applyAlignment="1" applyProtection="1">
      <alignment horizontal="center" vertical="center"/>
      <protection locked="0"/>
    </xf>
    <xf numFmtId="0" fontId="15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center" vertical="center" wrapText="1"/>
    </xf>
    <xf numFmtId="165" fontId="17" fillId="0" borderId="5" xfId="0" applyNumberFormat="1" applyFont="1" applyBorder="1" applyAlignment="1">
      <alignment vertical="center"/>
    </xf>
    <xf numFmtId="4" fontId="17" fillId="5" borderId="5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3" fillId="0" borderId="8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4" fontId="1" fillId="2" borderId="0" xfId="0" applyNumberFormat="1" applyFont="1" applyFill="1" applyAlignment="1" applyProtection="1">
      <alignment horizontal="left" vertical="center"/>
      <protection locked="0"/>
    </xf>
    <xf numFmtId="0" fontId="5" fillId="0" borderId="3" xfId="0" applyFont="1" applyBorder="1" applyAlignment="1">
      <alignment horizontal="left" vertical="center"/>
    </xf>
    <xf numFmtId="0" fontId="16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8" xfId="0" applyFont="1" applyBorder="1" applyAlignment="1">
      <alignment horizontal="left" vertical="center" wrapText="1"/>
    </xf>
    <xf numFmtId="0" fontId="16" fillId="2" borderId="0" xfId="0" applyFont="1" applyFill="1" applyAlignment="1" applyProtection="1">
      <alignment horizontal="left" vertical="center"/>
      <protection locked="0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4" fontId="11" fillId="0" borderId="10" xfId="0" applyNumberFormat="1" applyFont="1" applyBorder="1"/>
    <xf numFmtId="0" fontId="8" fillId="0" borderId="9" xfId="0" applyFont="1" applyBorder="1" applyAlignment="1">
      <alignment horizontal="center" vertical="center"/>
    </xf>
    <xf numFmtId="4" fontId="8" fillId="0" borderId="10" xfId="0" applyNumberFormat="1" applyFont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165" fontId="8" fillId="0" borderId="12" xfId="0" applyNumberFormat="1" applyFont="1" applyBorder="1" applyAlignment="1">
      <alignment vertical="center"/>
    </xf>
    <xf numFmtId="4" fontId="8" fillId="2" borderId="12" xfId="0" applyNumberFormat="1" applyFont="1" applyFill="1" applyBorder="1" applyAlignment="1" applyProtection="1">
      <alignment vertical="center"/>
      <protection locked="0"/>
    </xf>
    <xf numFmtId="4" fontId="8" fillId="0" borderId="13" xfId="0" applyNumberFormat="1" applyFont="1" applyBorder="1" applyAlignment="1">
      <alignment vertical="center"/>
    </xf>
    <xf numFmtId="0" fontId="10" fillId="0" borderId="14" xfId="0" applyFont="1" applyBorder="1"/>
    <xf numFmtId="0" fontId="11" fillId="0" borderId="15" xfId="0" applyFont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10" fillId="0" borderId="15" xfId="0" applyFont="1" applyBorder="1"/>
    <xf numFmtId="0" fontId="10" fillId="0" borderId="15" xfId="0" applyFont="1" applyBorder="1" applyProtection="1">
      <protection locked="0"/>
    </xf>
    <xf numFmtId="4" fontId="11" fillId="0" borderId="16" xfId="0" applyNumberFormat="1" applyFont="1" applyBorder="1"/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 applyProtection="1">
      <alignment vertical="center"/>
      <protection locked="0"/>
    </xf>
    <xf numFmtId="0" fontId="8" fillId="4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  <protection locked="0"/>
    </xf>
    <xf numFmtId="49" fontId="17" fillId="0" borderId="4" xfId="0" applyNumberFormat="1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8" xfId="0" applyFont="1" applyFill="1" applyBorder="1" applyAlignment="1" applyProtection="1">
      <alignment horizontal="center" vertical="center"/>
      <protection locked="0"/>
    </xf>
    <xf numFmtId="0" fontId="6" fillId="4" borderId="6" xfId="0" applyFont="1" applyFill="1" applyBorder="1" applyAlignment="1">
      <alignment horizontal="left" vertical="center"/>
    </xf>
    <xf numFmtId="4" fontId="7" fillId="4" borderId="6" xfId="0" applyNumberFormat="1" applyFont="1" applyFill="1" applyBorder="1" applyAlignment="1">
      <alignment horizontal="center" vertical="center" wrapText="1"/>
    </xf>
  </cellXfs>
  <cellStyles count="1"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65544"/>
  <sheetViews>
    <sheetView tabSelected="1" zoomScale="85" zoomScaleNormal="85" workbookViewId="0">
      <selection activeCell="K56" sqref="K56"/>
    </sheetView>
  </sheetViews>
  <sheetFormatPr defaultColWidth="11.453125" defaultRowHeight="11.9" customHeight="1" x14ac:dyDescent="0.3"/>
  <cols>
    <col min="1" max="1" width="1.90625" customWidth="1"/>
    <col min="2" max="2" width="3.7265625" style="1" customWidth="1"/>
    <col min="3" max="3" width="13.6328125" style="1" customWidth="1"/>
    <col min="4" max="4" width="64.90625" style="1" customWidth="1"/>
    <col min="5" max="5" width="6.6328125" style="1" customWidth="1"/>
    <col min="6" max="6" width="8.81640625" style="1" customWidth="1"/>
    <col min="7" max="7" width="11.453125" style="1" customWidth="1"/>
    <col min="8" max="8" width="11.90625" style="1" customWidth="1"/>
    <col min="9" max="9" width="11.453125" customWidth="1"/>
  </cols>
  <sheetData>
    <row r="1" spans="1:9" ht="12.75" customHeight="1" x14ac:dyDescent="0.3">
      <c r="G1" s="2"/>
    </row>
    <row r="2" spans="1:9" ht="12.75" customHeight="1" x14ac:dyDescent="0.25">
      <c r="A2" s="3"/>
      <c r="B2" s="30"/>
      <c r="C2" s="4"/>
      <c r="D2" s="4"/>
      <c r="E2" s="4"/>
      <c r="F2" s="4"/>
      <c r="G2" s="5"/>
      <c r="H2" s="31"/>
      <c r="I2" s="29"/>
    </row>
    <row r="3" spans="1:9" ht="12.75" customHeight="1" x14ac:dyDescent="0.25">
      <c r="A3" s="3"/>
      <c r="B3" s="32" t="s">
        <v>0</v>
      </c>
      <c r="C3" s="33"/>
      <c r="D3" s="34"/>
      <c r="E3" s="33"/>
      <c r="F3" s="33"/>
      <c r="G3" s="35" t="s">
        <v>1</v>
      </c>
      <c r="H3" s="36"/>
      <c r="I3" s="29"/>
    </row>
    <row r="4" spans="1:9" ht="12.75" customHeight="1" x14ac:dyDescent="0.25">
      <c r="A4" s="3"/>
      <c r="B4" s="37"/>
      <c r="C4" s="33"/>
      <c r="D4" s="33"/>
      <c r="E4" s="33"/>
      <c r="F4" s="33"/>
      <c r="G4" s="38"/>
      <c r="H4" s="36"/>
      <c r="I4" s="29"/>
    </row>
    <row r="5" spans="1:9" ht="12.75" customHeight="1" x14ac:dyDescent="0.25">
      <c r="A5" s="3"/>
      <c r="B5" s="39" t="s">
        <v>2</v>
      </c>
      <c r="C5" s="40"/>
      <c r="D5" s="40" t="s">
        <v>77</v>
      </c>
      <c r="E5" s="33"/>
      <c r="F5" s="33"/>
      <c r="G5" s="41"/>
      <c r="H5" s="36"/>
      <c r="I5" s="29"/>
    </row>
    <row r="6" spans="1:9" ht="12.75" customHeight="1" x14ac:dyDescent="0.25">
      <c r="A6" s="3"/>
      <c r="B6" s="39" t="s">
        <v>3</v>
      </c>
      <c r="C6" s="40"/>
      <c r="D6" s="42" t="s">
        <v>4</v>
      </c>
      <c r="E6" s="33"/>
      <c r="F6" s="33"/>
      <c r="G6" s="43"/>
      <c r="H6" s="44"/>
      <c r="I6" s="29"/>
    </row>
    <row r="7" spans="1:9" ht="12.75" customHeight="1" x14ac:dyDescent="0.25">
      <c r="A7" s="3"/>
      <c r="B7" s="39" t="s">
        <v>5</v>
      </c>
      <c r="C7" s="40"/>
      <c r="D7" s="45"/>
      <c r="E7" s="33"/>
      <c r="F7" s="33"/>
      <c r="G7" s="43"/>
      <c r="H7" s="44"/>
      <c r="I7" s="29"/>
    </row>
    <row r="8" spans="1:9" ht="12.5" customHeight="1" x14ac:dyDescent="0.25">
      <c r="A8" s="3"/>
      <c r="B8" s="46"/>
      <c r="C8" s="33"/>
      <c r="D8" s="47"/>
      <c r="E8" s="33"/>
      <c r="F8" s="33"/>
      <c r="G8" s="43"/>
      <c r="H8" s="44"/>
      <c r="I8" s="29"/>
    </row>
    <row r="9" spans="1:9" ht="12.75" customHeight="1" x14ac:dyDescent="0.25">
      <c r="A9" s="3"/>
      <c r="B9" s="46"/>
      <c r="C9" s="33"/>
      <c r="D9" s="47"/>
      <c r="E9" s="33"/>
      <c r="F9" s="33"/>
      <c r="G9" s="71" t="s">
        <v>6</v>
      </c>
      <c r="H9" s="72"/>
      <c r="I9" s="29"/>
    </row>
    <row r="10" spans="1:9" ht="12.75" customHeight="1" x14ac:dyDescent="0.25">
      <c r="A10" s="3"/>
      <c r="B10" s="73" t="s">
        <v>14</v>
      </c>
      <c r="C10" s="73"/>
      <c r="D10" s="73"/>
      <c r="E10" s="73"/>
      <c r="F10" s="73"/>
      <c r="G10" s="74">
        <f>SUM(H14:H81)</f>
        <v>0</v>
      </c>
      <c r="H10" s="74"/>
      <c r="I10" s="29"/>
    </row>
    <row r="11" spans="1:9" ht="12.75" customHeight="1" x14ac:dyDescent="0.25">
      <c r="A11" s="3"/>
      <c r="B11" s="64"/>
      <c r="C11" s="65"/>
      <c r="D11" s="64"/>
      <c r="E11" s="64"/>
      <c r="F11" s="64"/>
      <c r="G11" s="66"/>
      <c r="H11" s="64"/>
      <c r="I11" s="29"/>
    </row>
    <row r="12" spans="1:9" ht="24.5" customHeight="1" x14ac:dyDescent="0.25">
      <c r="A12" s="6"/>
      <c r="B12" s="67" t="s">
        <v>7</v>
      </c>
      <c r="C12" s="67" t="s">
        <v>55</v>
      </c>
      <c r="D12" s="67" t="s">
        <v>8</v>
      </c>
      <c r="E12" s="67" t="s">
        <v>9</v>
      </c>
      <c r="F12" s="67" t="s">
        <v>10</v>
      </c>
      <c r="G12" s="68" t="s">
        <v>11</v>
      </c>
      <c r="H12" s="67" t="s">
        <v>6</v>
      </c>
      <c r="I12" s="11"/>
    </row>
    <row r="13" spans="1:9" ht="12.75" customHeight="1" x14ac:dyDescent="0.35">
      <c r="A13" s="7"/>
      <c r="B13" s="58"/>
      <c r="C13" s="59"/>
      <c r="D13" s="60" t="s">
        <v>15</v>
      </c>
      <c r="E13" s="61"/>
      <c r="F13" s="61"/>
      <c r="G13" s="62"/>
      <c r="H13" s="63"/>
      <c r="I13" s="7"/>
    </row>
    <row r="14" spans="1:9" ht="12.75" customHeight="1" x14ac:dyDescent="0.25">
      <c r="A14" s="3"/>
      <c r="B14" s="49">
        <v>1</v>
      </c>
      <c r="C14" s="17" t="s">
        <v>91</v>
      </c>
      <c r="D14" s="18" t="s">
        <v>92</v>
      </c>
      <c r="E14" s="19" t="s">
        <v>12</v>
      </c>
      <c r="F14" s="20">
        <v>1</v>
      </c>
      <c r="G14" s="21"/>
      <c r="H14" s="50">
        <f t="shared" ref="H14:H45" si="0">ROUND(G14*F14,2)</f>
        <v>0</v>
      </c>
      <c r="I14" s="3"/>
    </row>
    <row r="15" spans="1:9" ht="12.75" customHeight="1" x14ac:dyDescent="0.25">
      <c r="A15" s="3"/>
      <c r="B15" s="49">
        <v>2</v>
      </c>
      <c r="C15" s="17" t="s">
        <v>112</v>
      </c>
      <c r="D15" s="18" t="s">
        <v>113</v>
      </c>
      <c r="E15" s="19" t="s">
        <v>12</v>
      </c>
      <c r="F15" s="20">
        <v>1</v>
      </c>
      <c r="G15" s="21"/>
      <c r="H15" s="50">
        <f t="shared" si="0"/>
        <v>0</v>
      </c>
      <c r="I15" s="3"/>
    </row>
    <row r="16" spans="1:9" ht="12.75" customHeight="1" x14ac:dyDescent="0.25">
      <c r="A16" s="3"/>
      <c r="B16" s="49">
        <v>3</v>
      </c>
      <c r="C16" s="17" t="s">
        <v>37</v>
      </c>
      <c r="D16" s="18" t="s">
        <v>38</v>
      </c>
      <c r="E16" s="19" t="s">
        <v>12</v>
      </c>
      <c r="F16" s="20">
        <v>1</v>
      </c>
      <c r="G16" s="21"/>
      <c r="H16" s="50">
        <f t="shared" si="0"/>
        <v>0</v>
      </c>
      <c r="I16" s="3"/>
    </row>
    <row r="17" spans="1:9" ht="12.75" customHeight="1" x14ac:dyDescent="0.25">
      <c r="A17" s="3"/>
      <c r="B17" s="49">
        <v>4</v>
      </c>
      <c r="C17" s="17" t="s">
        <v>116</v>
      </c>
      <c r="D17" s="18" t="s">
        <v>117</v>
      </c>
      <c r="E17" s="19" t="s">
        <v>12</v>
      </c>
      <c r="F17" s="20">
        <v>3</v>
      </c>
      <c r="G17" s="21"/>
      <c r="H17" s="50">
        <f t="shared" si="0"/>
        <v>0</v>
      </c>
      <c r="I17" s="3"/>
    </row>
    <row r="18" spans="1:9" ht="12.75" customHeight="1" x14ac:dyDescent="0.25">
      <c r="A18" s="3"/>
      <c r="B18" s="49">
        <v>5</v>
      </c>
      <c r="C18" s="17" t="s">
        <v>39</v>
      </c>
      <c r="D18" s="18" t="s">
        <v>40</v>
      </c>
      <c r="E18" s="19" t="s">
        <v>12</v>
      </c>
      <c r="F18" s="20">
        <v>3</v>
      </c>
      <c r="G18" s="21"/>
      <c r="H18" s="50">
        <f t="shared" si="0"/>
        <v>0</v>
      </c>
      <c r="I18" s="3"/>
    </row>
    <row r="19" spans="1:9" ht="12.75" customHeight="1" x14ac:dyDescent="0.25">
      <c r="A19" s="3"/>
      <c r="B19" s="49">
        <v>6</v>
      </c>
      <c r="C19" s="17" t="s">
        <v>35</v>
      </c>
      <c r="D19" s="18" t="s">
        <v>36</v>
      </c>
      <c r="E19" s="19" t="s">
        <v>12</v>
      </c>
      <c r="F19" s="20">
        <v>2</v>
      </c>
      <c r="G19" s="21"/>
      <c r="H19" s="50">
        <f t="shared" si="0"/>
        <v>0</v>
      </c>
      <c r="I19" s="3"/>
    </row>
    <row r="20" spans="1:9" ht="12.75" customHeight="1" x14ac:dyDescent="0.25">
      <c r="A20" s="3"/>
      <c r="B20" s="49">
        <v>7</v>
      </c>
      <c r="C20" s="17" t="s">
        <v>49</v>
      </c>
      <c r="D20" s="18" t="s">
        <v>50</v>
      </c>
      <c r="E20" s="19" t="s">
        <v>12</v>
      </c>
      <c r="F20" s="20">
        <v>3</v>
      </c>
      <c r="G20" s="21"/>
      <c r="H20" s="50">
        <f t="shared" si="0"/>
        <v>0</v>
      </c>
      <c r="I20" s="3"/>
    </row>
    <row r="21" spans="1:9" ht="12.75" customHeight="1" x14ac:dyDescent="0.25">
      <c r="A21" s="3"/>
      <c r="B21" s="49">
        <v>8</v>
      </c>
      <c r="C21" s="17" t="s">
        <v>23</v>
      </c>
      <c r="D21" s="22" t="s">
        <v>24</v>
      </c>
      <c r="E21" s="19" t="s">
        <v>12</v>
      </c>
      <c r="F21" s="20">
        <v>10</v>
      </c>
      <c r="G21" s="21"/>
      <c r="H21" s="50">
        <f t="shared" si="0"/>
        <v>0</v>
      </c>
      <c r="I21" s="3"/>
    </row>
    <row r="22" spans="1:9" ht="23.5" customHeight="1" x14ac:dyDescent="0.25">
      <c r="A22" s="3"/>
      <c r="B22" s="49">
        <v>9</v>
      </c>
      <c r="C22" s="17" t="s">
        <v>47</v>
      </c>
      <c r="D22" s="18" t="s">
        <v>48</v>
      </c>
      <c r="E22" s="19" t="s">
        <v>16</v>
      </c>
      <c r="F22" s="20">
        <v>5</v>
      </c>
      <c r="G22" s="21"/>
      <c r="H22" s="50">
        <f t="shared" si="0"/>
        <v>0</v>
      </c>
      <c r="I22" s="3"/>
    </row>
    <row r="23" spans="1:9" ht="23.5" customHeight="1" x14ac:dyDescent="0.25">
      <c r="A23" s="3"/>
      <c r="B23" s="49">
        <v>10</v>
      </c>
      <c r="C23" s="17" t="s">
        <v>41</v>
      </c>
      <c r="D23" s="18" t="s">
        <v>67</v>
      </c>
      <c r="E23" s="19" t="s">
        <v>16</v>
      </c>
      <c r="F23" s="20">
        <v>2</v>
      </c>
      <c r="G23" s="21"/>
      <c r="H23" s="50">
        <f t="shared" si="0"/>
        <v>0</v>
      </c>
      <c r="I23" s="3"/>
    </row>
    <row r="24" spans="1:9" ht="27" customHeight="1" x14ac:dyDescent="0.25">
      <c r="A24" s="3"/>
      <c r="B24" s="49">
        <v>11</v>
      </c>
      <c r="C24" s="17" t="s">
        <v>68</v>
      </c>
      <c r="D24" s="18" t="s">
        <v>69</v>
      </c>
      <c r="E24" s="19" t="s">
        <v>16</v>
      </c>
      <c r="F24" s="20">
        <v>35</v>
      </c>
      <c r="G24" s="21"/>
      <c r="H24" s="50">
        <f t="shared" si="0"/>
        <v>0</v>
      </c>
      <c r="I24" s="3"/>
    </row>
    <row r="25" spans="1:9" ht="26" customHeight="1" x14ac:dyDescent="0.25">
      <c r="A25" s="3"/>
      <c r="B25" s="49">
        <v>12</v>
      </c>
      <c r="C25" s="17" t="s">
        <v>42</v>
      </c>
      <c r="D25" s="18" t="s">
        <v>70</v>
      </c>
      <c r="E25" s="19" t="s">
        <v>16</v>
      </c>
      <c r="F25" s="20">
        <v>85</v>
      </c>
      <c r="G25" s="21"/>
      <c r="H25" s="50">
        <f t="shared" si="0"/>
        <v>0</v>
      </c>
      <c r="I25" s="3"/>
    </row>
    <row r="26" spans="1:9" ht="26" customHeight="1" x14ac:dyDescent="0.25">
      <c r="A26" s="3"/>
      <c r="B26" s="49">
        <v>13</v>
      </c>
      <c r="C26" s="17" t="s">
        <v>100</v>
      </c>
      <c r="D26" s="18" t="s">
        <v>101</v>
      </c>
      <c r="E26" s="19" t="s">
        <v>16</v>
      </c>
      <c r="F26" s="20">
        <v>85</v>
      </c>
      <c r="G26" s="21"/>
      <c r="H26" s="50">
        <f t="shared" si="0"/>
        <v>0</v>
      </c>
      <c r="I26" s="3"/>
    </row>
    <row r="27" spans="1:9" ht="12.5" customHeight="1" x14ac:dyDescent="0.25">
      <c r="A27" s="3"/>
      <c r="B27" s="49">
        <v>14</v>
      </c>
      <c r="C27" s="17" t="s">
        <v>98</v>
      </c>
      <c r="D27" s="18" t="s">
        <v>99</v>
      </c>
      <c r="E27" s="19" t="s">
        <v>16</v>
      </c>
      <c r="F27" s="20">
        <v>45</v>
      </c>
      <c r="G27" s="21"/>
      <c r="H27" s="50">
        <f t="shared" si="0"/>
        <v>0</v>
      </c>
      <c r="I27" s="3"/>
    </row>
    <row r="28" spans="1:9" ht="12.5" customHeight="1" x14ac:dyDescent="0.25">
      <c r="A28" s="3"/>
      <c r="B28" s="49">
        <v>15</v>
      </c>
      <c r="C28" s="17" t="s">
        <v>96</v>
      </c>
      <c r="D28" s="18" t="s">
        <v>97</v>
      </c>
      <c r="E28" s="19" t="s">
        <v>16</v>
      </c>
      <c r="F28" s="20">
        <v>35</v>
      </c>
      <c r="G28" s="21"/>
      <c r="H28" s="50">
        <f t="shared" si="0"/>
        <v>0</v>
      </c>
      <c r="I28" s="3"/>
    </row>
    <row r="29" spans="1:9" ht="12.75" customHeight="1" x14ac:dyDescent="0.25">
      <c r="A29" s="3"/>
      <c r="B29" s="49">
        <v>16</v>
      </c>
      <c r="C29" s="17" t="s">
        <v>51</v>
      </c>
      <c r="D29" s="18" t="s">
        <v>52</v>
      </c>
      <c r="E29" s="19" t="s">
        <v>16</v>
      </c>
      <c r="F29" s="20">
        <v>80</v>
      </c>
      <c r="G29" s="21"/>
      <c r="H29" s="50">
        <f t="shared" si="0"/>
        <v>0</v>
      </c>
      <c r="I29" s="3"/>
    </row>
    <row r="30" spans="1:9" ht="12.75" customHeight="1" x14ac:dyDescent="0.25">
      <c r="A30" s="3"/>
      <c r="B30" s="49">
        <v>17</v>
      </c>
      <c r="C30" s="17" t="s">
        <v>102</v>
      </c>
      <c r="D30" s="18" t="s">
        <v>103</v>
      </c>
      <c r="E30" s="19" t="s">
        <v>16</v>
      </c>
      <c r="F30" s="20">
        <v>85</v>
      </c>
      <c r="G30" s="21"/>
      <c r="H30" s="50">
        <f t="shared" si="0"/>
        <v>0</v>
      </c>
      <c r="I30" s="3"/>
    </row>
    <row r="31" spans="1:9" ht="12.75" customHeight="1" x14ac:dyDescent="0.25">
      <c r="A31" s="3"/>
      <c r="B31" s="49">
        <v>18</v>
      </c>
      <c r="C31" s="17" t="s">
        <v>53</v>
      </c>
      <c r="D31" s="18" t="s">
        <v>54</v>
      </c>
      <c r="E31" s="19" t="s">
        <v>12</v>
      </c>
      <c r="F31" s="20">
        <v>6</v>
      </c>
      <c r="G31" s="21"/>
      <c r="H31" s="50">
        <f t="shared" si="0"/>
        <v>0</v>
      </c>
      <c r="I31" s="3"/>
    </row>
    <row r="32" spans="1:9" ht="12.75" customHeight="1" x14ac:dyDescent="0.25">
      <c r="A32" s="3"/>
      <c r="B32" s="49">
        <v>19</v>
      </c>
      <c r="C32" s="17" t="s">
        <v>71</v>
      </c>
      <c r="D32" s="18" t="s">
        <v>72</v>
      </c>
      <c r="E32" s="19" t="s">
        <v>12</v>
      </c>
      <c r="F32" s="20">
        <v>3</v>
      </c>
      <c r="G32" s="21"/>
      <c r="H32" s="50">
        <f t="shared" si="0"/>
        <v>0</v>
      </c>
      <c r="I32" s="3"/>
    </row>
    <row r="33" spans="1:9" ht="12.75" customHeight="1" x14ac:dyDescent="0.25">
      <c r="A33" s="3"/>
      <c r="B33" s="49">
        <v>20</v>
      </c>
      <c r="C33" s="17" t="s">
        <v>104</v>
      </c>
      <c r="D33" s="18" t="s">
        <v>105</v>
      </c>
      <c r="E33" s="19" t="s">
        <v>12</v>
      </c>
      <c r="F33" s="20">
        <v>2</v>
      </c>
      <c r="G33" s="21"/>
      <c r="H33" s="50">
        <f t="shared" si="0"/>
        <v>0</v>
      </c>
      <c r="I33" s="3"/>
    </row>
    <row r="34" spans="1:9" ht="12.75" customHeight="1" x14ac:dyDescent="0.25">
      <c r="A34" s="3"/>
      <c r="B34" s="49">
        <v>21</v>
      </c>
      <c r="C34" s="17" t="s">
        <v>114</v>
      </c>
      <c r="D34" s="18" t="s">
        <v>115</v>
      </c>
      <c r="E34" s="19" t="s">
        <v>12</v>
      </c>
      <c r="F34" s="20">
        <v>2</v>
      </c>
      <c r="G34" s="21"/>
      <c r="H34" s="50">
        <f t="shared" si="0"/>
        <v>0</v>
      </c>
      <c r="I34" s="3"/>
    </row>
    <row r="35" spans="1:9" ht="12.75" customHeight="1" x14ac:dyDescent="0.25">
      <c r="A35" s="3"/>
      <c r="B35" s="49">
        <v>22</v>
      </c>
      <c r="C35" s="17" t="s">
        <v>73</v>
      </c>
      <c r="D35" s="18" t="s">
        <v>74</v>
      </c>
      <c r="E35" s="19" t="s">
        <v>12</v>
      </c>
      <c r="F35" s="20">
        <v>6</v>
      </c>
      <c r="G35" s="21"/>
      <c r="H35" s="50">
        <f t="shared" si="0"/>
        <v>0</v>
      </c>
      <c r="I35" s="3"/>
    </row>
    <row r="36" spans="1:9" ht="12.75" customHeight="1" x14ac:dyDescent="0.25">
      <c r="A36" s="3"/>
      <c r="B36" s="49">
        <v>23</v>
      </c>
      <c r="C36" s="17" t="s">
        <v>109</v>
      </c>
      <c r="D36" s="18" t="s">
        <v>110</v>
      </c>
      <c r="E36" s="19" t="s">
        <v>12</v>
      </c>
      <c r="F36" s="20">
        <v>8</v>
      </c>
      <c r="G36" s="21"/>
      <c r="H36" s="50">
        <f t="shared" si="0"/>
        <v>0</v>
      </c>
      <c r="I36" s="3"/>
    </row>
    <row r="37" spans="1:9" ht="12.75" customHeight="1" x14ac:dyDescent="0.25">
      <c r="A37" s="3"/>
      <c r="B37" s="49">
        <v>24</v>
      </c>
      <c r="C37" s="17" t="s">
        <v>93</v>
      </c>
      <c r="D37" s="18" t="s">
        <v>108</v>
      </c>
      <c r="E37" s="19" t="s">
        <v>12</v>
      </c>
      <c r="F37" s="20">
        <v>4</v>
      </c>
      <c r="G37" s="21"/>
      <c r="H37" s="50">
        <f t="shared" si="0"/>
        <v>0</v>
      </c>
      <c r="I37" s="3"/>
    </row>
    <row r="38" spans="1:9" ht="12.75" customHeight="1" x14ac:dyDescent="0.25">
      <c r="A38" s="3"/>
      <c r="B38" s="49">
        <v>25</v>
      </c>
      <c r="C38" s="17" t="s">
        <v>75</v>
      </c>
      <c r="D38" s="18" t="s">
        <v>76</v>
      </c>
      <c r="E38" s="19" t="s">
        <v>12</v>
      </c>
      <c r="F38" s="20">
        <v>6</v>
      </c>
      <c r="G38" s="21"/>
      <c r="H38" s="50">
        <f t="shared" si="0"/>
        <v>0</v>
      </c>
      <c r="I38" s="3"/>
    </row>
    <row r="39" spans="1:9" ht="12.75" customHeight="1" x14ac:dyDescent="0.25">
      <c r="A39" s="3"/>
      <c r="B39" s="49">
        <v>26</v>
      </c>
      <c r="C39" s="17" t="s">
        <v>106</v>
      </c>
      <c r="D39" s="18" t="s">
        <v>107</v>
      </c>
      <c r="E39" s="19" t="s">
        <v>12</v>
      </c>
      <c r="F39" s="20">
        <v>10</v>
      </c>
      <c r="G39" s="21"/>
      <c r="H39" s="50">
        <f t="shared" si="0"/>
        <v>0</v>
      </c>
      <c r="I39" s="3"/>
    </row>
    <row r="40" spans="1:9" ht="12.75" customHeight="1" x14ac:dyDescent="0.25">
      <c r="A40" s="3"/>
      <c r="B40" s="49">
        <v>27</v>
      </c>
      <c r="C40" s="17" t="s">
        <v>94</v>
      </c>
      <c r="D40" s="18" t="s">
        <v>95</v>
      </c>
      <c r="E40" s="19" t="s">
        <v>12</v>
      </c>
      <c r="F40" s="20">
        <v>1</v>
      </c>
      <c r="G40" s="21"/>
      <c r="H40" s="50">
        <f t="shared" si="0"/>
        <v>0</v>
      </c>
      <c r="I40" s="3"/>
    </row>
    <row r="41" spans="1:9" ht="12.75" customHeight="1" x14ac:dyDescent="0.25">
      <c r="A41" s="3"/>
      <c r="B41" s="49">
        <v>28</v>
      </c>
      <c r="C41" s="69" t="s">
        <v>83</v>
      </c>
      <c r="D41" s="70" t="s">
        <v>84</v>
      </c>
      <c r="E41" s="8" t="s">
        <v>12</v>
      </c>
      <c r="F41" s="9">
        <v>1</v>
      </c>
      <c r="G41" s="10"/>
      <c r="H41" s="50">
        <f t="shared" si="0"/>
        <v>0</v>
      </c>
      <c r="I41" s="3"/>
    </row>
    <row r="42" spans="1:9" ht="12.75" customHeight="1" x14ac:dyDescent="0.25">
      <c r="A42" s="3"/>
      <c r="B42" s="49">
        <v>29</v>
      </c>
      <c r="C42" s="17" t="s">
        <v>65</v>
      </c>
      <c r="D42" s="18" t="s">
        <v>66</v>
      </c>
      <c r="E42" s="19" t="s">
        <v>16</v>
      </c>
      <c r="F42" s="20">
        <v>3</v>
      </c>
      <c r="G42" s="21"/>
      <c r="H42" s="50">
        <f t="shared" si="0"/>
        <v>0</v>
      </c>
      <c r="I42" s="3"/>
    </row>
    <row r="43" spans="1:9" ht="12.75" customHeight="1" x14ac:dyDescent="0.25">
      <c r="A43" s="3"/>
      <c r="B43" s="49">
        <v>30</v>
      </c>
      <c r="C43" s="17" t="s">
        <v>59</v>
      </c>
      <c r="D43" s="18" t="s">
        <v>64</v>
      </c>
      <c r="E43" s="19" t="s">
        <v>12</v>
      </c>
      <c r="F43" s="20">
        <v>1</v>
      </c>
      <c r="G43" s="21"/>
      <c r="H43" s="50">
        <f t="shared" si="0"/>
        <v>0</v>
      </c>
      <c r="I43" s="3"/>
    </row>
    <row r="44" spans="1:9" ht="26.5" customHeight="1" x14ac:dyDescent="0.25">
      <c r="A44" s="3"/>
      <c r="B44" s="49">
        <v>31</v>
      </c>
      <c r="C44" s="17" t="s">
        <v>118</v>
      </c>
      <c r="D44" s="18" t="s">
        <v>119</v>
      </c>
      <c r="E44" s="19" t="s">
        <v>16</v>
      </c>
      <c r="F44" s="20">
        <v>50</v>
      </c>
      <c r="G44" s="21"/>
      <c r="H44" s="50">
        <f t="shared" si="0"/>
        <v>0</v>
      </c>
      <c r="I44" s="3"/>
    </row>
    <row r="45" spans="1:9" ht="26.5" customHeight="1" x14ac:dyDescent="0.25">
      <c r="A45" s="3"/>
      <c r="B45" s="49">
        <v>32</v>
      </c>
      <c r="C45" s="17" t="s">
        <v>120</v>
      </c>
      <c r="D45" s="18" t="s">
        <v>121</v>
      </c>
      <c r="E45" s="19" t="s">
        <v>16</v>
      </c>
      <c r="F45" s="20">
        <v>40</v>
      </c>
      <c r="G45" s="21"/>
      <c r="H45" s="50">
        <f t="shared" si="0"/>
        <v>0</v>
      </c>
      <c r="I45" s="3"/>
    </row>
    <row r="46" spans="1:9" ht="12.75" customHeight="1" x14ac:dyDescent="0.25">
      <c r="A46" s="3"/>
      <c r="B46" s="49">
        <v>33</v>
      </c>
      <c r="C46" s="17" t="s">
        <v>25</v>
      </c>
      <c r="D46" s="18" t="s">
        <v>26</v>
      </c>
      <c r="E46" s="19" t="s">
        <v>27</v>
      </c>
      <c r="F46" s="20">
        <v>0.39</v>
      </c>
      <c r="G46" s="23" t="s">
        <v>28</v>
      </c>
      <c r="H46" s="50">
        <f>(SUM(H48:H76)/100)*F46</f>
        <v>0</v>
      </c>
      <c r="I46" s="3"/>
    </row>
    <row r="47" spans="1:9" ht="15.9" customHeight="1" x14ac:dyDescent="0.35">
      <c r="A47" s="7"/>
      <c r="B47" s="49"/>
      <c r="C47" s="14"/>
      <c r="D47" s="15" t="s">
        <v>17</v>
      </c>
      <c r="E47" s="13"/>
      <c r="F47" s="13"/>
      <c r="G47" s="16"/>
      <c r="H47" s="50"/>
      <c r="I47" s="7"/>
    </row>
    <row r="48" spans="1:9" ht="11.9" customHeight="1" x14ac:dyDescent="0.25">
      <c r="A48" s="3"/>
      <c r="B48" s="49">
        <v>34</v>
      </c>
      <c r="C48" s="17"/>
      <c r="D48" s="24" t="s">
        <v>86</v>
      </c>
      <c r="E48" s="19" t="s">
        <v>12</v>
      </c>
      <c r="F48" s="20">
        <v>3</v>
      </c>
      <c r="G48" s="21"/>
      <c r="H48" s="50">
        <f t="shared" ref="H48:H76" si="1">ROUND(G48*F48,2)</f>
        <v>0</v>
      </c>
      <c r="I48" s="12"/>
    </row>
    <row r="49" spans="1:9" ht="11.9" customHeight="1" x14ac:dyDescent="0.25">
      <c r="A49" s="3"/>
      <c r="B49" s="49">
        <v>35</v>
      </c>
      <c r="C49" s="17"/>
      <c r="D49" s="24" t="s">
        <v>122</v>
      </c>
      <c r="E49" s="19" t="s">
        <v>12</v>
      </c>
      <c r="F49" s="20">
        <v>3</v>
      </c>
      <c r="G49" s="21"/>
      <c r="H49" s="50">
        <f t="shared" si="1"/>
        <v>0</v>
      </c>
      <c r="I49" s="12"/>
    </row>
    <row r="50" spans="1:9" ht="11.9" customHeight="1" x14ac:dyDescent="0.25">
      <c r="A50" s="3"/>
      <c r="B50" s="49">
        <v>36</v>
      </c>
      <c r="C50" s="17"/>
      <c r="D50" s="24" t="s">
        <v>80</v>
      </c>
      <c r="E50" s="19" t="s">
        <v>12</v>
      </c>
      <c r="F50" s="20">
        <v>1</v>
      </c>
      <c r="G50" s="21"/>
      <c r="H50" s="50">
        <f t="shared" si="1"/>
        <v>0</v>
      </c>
      <c r="I50" s="12"/>
    </row>
    <row r="51" spans="1:9" ht="11.9" customHeight="1" x14ac:dyDescent="0.25">
      <c r="A51" s="3"/>
      <c r="B51" s="49">
        <v>37</v>
      </c>
      <c r="C51" s="17"/>
      <c r="D51" s="24" t="s">
        <v>111</v>
      </c>
      <c r="E51" s="19" t="s">
        <v>12</v>
      </c>
      <c r="F51" s="20">
        <v>1</v>
      </c>
      <c r="G51" s="21"/>
      <c r="H51" s="50">
        <f t="shared" si="1"/>
        <v>0</v>
      </c>
      <c r="I51" s="12"/>
    </row>
    <row r="52" spans="1:9" ht="11.9" customHeight="1" x14ac:dyDescent="0.25">
      <c r="A52" s="3"/>
      <c r="B52" s="49">
        <v>38</v>
      </c>
      <c r="C52" s="17"/>
      <c r="D52" s="24" t="s">
        <v>81</v>
      </c>
      <c r="E52" s="19" t="s">
        <v>12</v>
      </c>
      <c r="F52" s="20">
        <v>3</v>
      </c>
      <c r="G52" s="21"/>
      <c r="H52" s="50">
        <f t="shared" si="1"/>
        <v>0</v>
      </c>
      <c r="I52" s="12"/>
    </row>
    <row r="53" spans="1:9" ht="11.9" customHeight="1" x14ac:dyDescent="0.25">
      <c r="A53" s="3"/>
      <c r="B53" s="49">
        <v>39</v>
      </c>
      <c r="C53" s="17"/>
      <c r="D53" s="24" t="s">
        <v>82</v>
      </c>
      <c r="E53" s="19" t="s">
        <v>12</v>
      </c>
      <c r="F53" s="20">
        <v>1</v>
      </c>
      <c r="G53" s="21"/>
      <c r="H53" s="50">
        <f t="shared" si="1"/>
        <v>0</v>
      </c>
      <c r="I53" s="12"/>
    </row>
    <row r="54" spans="1:9" ht="11.9" customHeight="1" x14ac:dyDescent="0.25">
      <c r="A54" s="3"/>
      <c r="B54" s="49">
        <v>40</v>
      </c>
      <c r="C54" s="17"/>
      <c r="D54" s="24" t="s">
        <v>30</v>
      </c>
      <c r="E54" s="19" t="s">
        <v>12</v>
      </c>
      <c r="F54" s="20">
        <v>1</v>
      </c>
      <c r="G54" s="21"/>
      <c r="H54" s="50">
        <f t="shared" si="1"/>
        <v>0</v>
      </c>
      <c r="I54" s="12"/>
    </row>
    <row r="55" spans="1:9" ht="11.9" customHeight="1" x14ac:dyDescent="0.25">
      <c r="A55" s="3"/>
      <c r="B55" s="49">
        <v>41</v>
      </c>
      <c r="C55" s="17"/>
      <c r="D55" s="24" t="s">
        <v>31</v>
      </c>
      <c r="E55" s="19" t="s">
        <v>12</v>
      </c>
      <c r="F55" s="20">
        <v>1</v>
      </c>
      <c r="G55" s="21"/>
      <c r="H55" s="50">
        <f t="shared" si="1"/>
        <v>0</v>
      </c>
      <c r="I55" s="12"/>
    </row>
    <row r="56" spans="1:9" ht="11.9" customHeight="1" x14ac:dyDescent="0.25">
      <c r="A56" s="3"/>
      <c r="B56" s="49">
        <v>42</v>
      </c>
      <c r="C56" s="17"/>
      <c r="D56" s="24" t="s">
        <v>34</v>
      </c>
      <c r="E56" s="19" t="s">
        <v>12</v>
      </c>
      <c r="F56" s="20">
        <v>3</v>
      </c>
      <c r="G56" s="21"/>
      <c r="H56" s="50">
        <f t="shared" si="1"/>
        <v>0</v>
      </c>
      <c r="I56" s="12"/>
    </row>
    <row r="57" spans="1:9" ht="11.9" customHeight="1" x14ac:dyDescent="0.25">
      <c r="A57" s="3"/>
      <c r="B57" s="49">
        <v>43</v>
      </c>
      <c r="C57" s="17"/>
      <c r="D57" s="24" t="s">
        <v>43</v>
      </c>
      <c r="E57" s="19" t="s">
        <v>12</v>
      </c>
      <c r="F57" s="20">
        <v>1</v>
      </c>
      <c r="G57" s="21"/>
      <c r="H57" s="50">
        <f t="shared" si="1"/>
        <v>0</v>
      </c>
      <c r="I57" s="12"/>
    </row>
    <row r="58" spans="1:9" ht="11.9" customHeight="1" x14ac:dyDescent="0.25">
      <c r="A58" s="3"/>
      <c r="B58" s="49">
        <v>44</v>
      </c>
      <c r="C58" s="17"/>
      <c r="D58" s="24" t="s">
        <v>44</v>
      </c>
      <c r="E58" s="19" t="s">
        <v>12</v>
      </c>
      <c r="F58" s="20">
        <v>10</v>
      </c>
      <c r="G58" s="21"/>
      <c r="H58" s="50">
        <f t="shared" si="1"/>
        <v>0</v>
      </c>
      <c r="I58" s="12"/>
    </row>
    <row r="59" spans="1:9" ht="11.9" customHeight="1" x14ac:dyDescent="0.25">
      <c r="A59" s="3"/>
      <c r="B59" s="49">
        <v>45</v>
      </c>
      <c r="C59" s="17"/>
      <c r="D59" s="24" t="s">
        <v>45</v>
      </c>
      <c r="E59" s="19" t="s">
        <v>16</v>
      </c>
      <c r="F59" s="20">
        <v>5</v>
      </c>
      <c r="G59" s="21"/>
      <c r="H59" s="50">
        <f t="shared" si="1"/>
        <v>0</v>
      </c>
      <c r="I59" s="12"/>
    </row>
    <row r="60" spans="1:9" ht="11.9" customHeight="1" x14ac:dyDescent="0.25">
      <c r="A60" s="3"/>
      <c r="B60" s="49">
        <v>46</v>
      </c>
      <c r="C60" s="17"/>
      <c r="D60" s="24" t="s">
        <v>32</v>
      </c>
      <c r="E60" s="19" t="s">
        <v>16</v>
      </c>
      <c r="F60" s="20">
        <v>30</v>
      </c>
      <c r="G60" s="21"/>
      <c r="H60" s="50">
        <f t="shared" si="1"/>
        <v>0</v>
      </c>
      <c r="I60" s="12"/>
    </row>
    <row r="61" spans="1:9" ht="11.9" customHeight="1" x14ac:dyDescent="0.25">
      <c r="A61" s="3"/>
      <c r="B61" s="49">
        <v>47</v>
      </c>
      <c r="C61" s="17"/>
      <c r="D61" s="24" t="s">
        <v>33</v>
      </c>
      <c r="E61" s="19" t="s">
        <v>16</v>
      </c>
      <c r="F61" s="20">
        <v>10</v>
      </c>
      <c r="G61" s="21"/>
      <c r="H61" s="50">
        <f t="shared" si="1"/>
        <v>0</v>
      </c>
      <c r="I61" s="12"/>
    </row>
    <row r="62" spans="1:9" ht="11.9" customHeight="1" x14ac:dyDescent="0.25">
      <c r="A62" s="3"/>
      <c r="B62" s="49">
        <v>48</v>
      </c>
      <c r="C62" s="17"/>
      <c r="D62" s="24" t="s">
        <v>87</v>
      </c>
      <c r="E62" s="19" t="s">
        <v>16</v>
      </c>
      <c r="F62" s="20">
        <v>85</v>
      </c>
      <c r="G62" s="21"/>
      <c r="H62" s="50">
        <f t="shared" si="1"/>
        <v>0</v>
      </c>
      <c r="I62" s="12"/>
    </row>
    <row r="63" spans="1:9" ht="11.9" customHeight="1" x14ac:dyDescent="0.25">
      <c r="A63" s="3"/>
      <c r="B63" s="49">
        <v>49</v>
      </c>
      <c r="C63" s="17"/>
      <c r="D63" s="24" t="s">
        <v>88</v>
      </c>
      <c r="E63" s="19" t="s">
        <v>16</v>
      </c>
      <c r="F63" s="20">
        <v>45</v>
      </c>
      <c r="G63" s="21"/>
      <c r="H63" s="50">
        <f t="shared" si="1"/>
        <v>0</v>
      </c>
      <c r="I63" s="12"/>
    </row>
    <row r="64" spans="1:9" ht="11.9" customHeight="1" x14ac:dyDescent="0.25">
      <c r="A64" s="3"/>
      <c r="B64" s="49">
        <v>50</v>
      </c>
      <c r="C64" s="17"/>
      <c r="D64" s="24" t="s">
        <v>89</v>
      </c>
      <c r="E64" s="19" t="s">
        <v>16</v>
      </c>
      <c r="F64" s="20">
        <v>35</v>
      </c>
      <c r="G64" s="21"/>
      <c r="H64" s="50">
        <f t="shared" si="1"/>
        <v>0</v>
      </c>
      <c r="I64" s="12"/>
    </row>
    <row r="65" spans="1:9" ht="11.9" customHeight="1" x14ac:dyDescent="0.25">
      <c r="A65" s="3"/>
      <c r="B65" s="49">
        <v>51</v>
      </c>
      <c r="C65" s="17"/>
      <c r="D65" s="24" t="s">
        <v>46</v>
      </c>
      <c r="E65" s="19" t="s">
        <v>16</v>
      </c>
      <c r="F65" s="20">
        <v>2</v>
      </c>
      <c r="G65" s="21"/>
      <c r="H65" s="50">
        <f t="shared" si="1"/>
        <v>0</v>
      </c>
      <c r="I65" s="12"/>
    </row>
    <row r="66" spans="1:9" ht="11.9" customHeight="1" x14ac:dyDescent="0.25">
      <c r="A66" s="3"/>
      <c r="B66" s="49">
        <v>52</v>
      </c>
      <c r="C66" s="17"/>
      <c r="D66" s="24" t="s">
        <v>56</v>
      </c>
      <c r="E66" s="19" t="s">
        <v>16</v>
      </c>
      <c r="F66" s="20">
        <v>35</v>
      </c>
      <c r="G66" s="21"/>
      <c r="H66" s="50">
        <f t="shared" si="1"/>
        <v>0</v>
      </c>
      <c r="I66" s="12"/>
    </row>
    <row r="67" spans="1:9" ht="11.9" customHeight="1" x14ac:dyDescent="0.25">
      <c r="A67" s="3"/>
      <c r="B67" s="49">
        <v>53</v>
      </c>
      <c r="C67" s="17"/>
      <c r="D67" s="24" t="s">
        <v>85</v>
      </c>
      <c r="E67" s="19" t="s">
        <v>16</v>
      </c>
      <c r="F67" s="20">
        <v>30</v>
      </c>
      <c r="G67" s="21"/>
      <c r="H67" s="50">
        <f t="shared" si="1"/>
        <v>0</v>
      </c>
      <c r="I67" s="12"/>
    </row>
    <row r="68" spans="1:9" ht="11.9" customHeight="1" x14ac:dyDescent="0.25">
      <c r="A68" s="3"/>
      <c r="B68" s="49">
        <v>54</v>
      </c>
      <c r="C68" s="17"/>
      <c r="D68" s="24" t="s">
        <v>57</v>
      </c>
      <c r="E68" s="19" t="s">
        <v>16</v>
      </c>
      <c r="F68" s="20">
        <v>15</v>
      </c>
      <c r="G68" s="21"/>
      <c r="H68" s="50">
        <f t="shared" si="1"/>
        <v>0</v>
      </c>
      <c r="I68" s="12"/>
    </row>
    <row r="69" spans="1:9" ht="11.9" customHeight="1" x14ac:dyDescent="0.25">
      <c r="A69" s="3"/>
      <c r="B69" s="49">
        <v>55</v>
      </c>
      <c r="C69" s="17"/>
      <c r="D69" s="24" t="s">
        <v>58</v>
      </c>
      <c r="E69" s="19" t="s">
        <v>12</v>
      </c>
      <c r="F69" s="20">
        <v>1</v>
      </c>
      <c r="G69" s="21"/>
      <c r="H69" s="50">
        <f t="shared" si="1"/>
        <v>0</v>
      </c>
      <c r="I69" s="12"/>
    </row>
    <row r="70" spans="1:9" ht="11.9" customHeight="1" x14ac:dyDescent="0.25">
      <c r="A70" s="3"/>
      <c r="B70" s="49">
        <v>56</v>
      </c>
      <c r="C70" s="17"/>
      <c r="D70" s="25" t="s">
        <v>79</v>
      </c>
      <c r="E70" s="26" t="s">
        <v>12</v>
      </c>
      <c r="F70" s="27">
        <v>1</v>
      </c>
      <c r="G70" s="28"/>
      <c r="H70" s="50">
        <f t="shared" si="1"/>
        <v>0</v>
      </c>
      <c r="I70" s="12"/>
    </row>
    <row r="71" spans="1:9" ht="11.9" customHeight="1" x14ac:dyDescent="0.25">
      <c r="A71" s="3"/>
      <c r="B71" s="49">
        <v>57</v>
      </c>
      <c r="C71" s="17"/>
      <c r="D71" s="24" t="s">
        <v>60</v>
      </c>
      <c r="E71" s="19" t="s">
        <v>16</v>
      </c>
      <c r="F71" s="20">
        <v>3</v>
      </c>
      <c r="G71" s="21"/>
      <c r="H71" s="50">
        <f t="shared" si="1"/>
        <v>0</v>
      </c>
      <c r="I71" s="12"/>
    </row>
    <row r="72" spans="1:9" ht="11.9" customHeight="1" x14ac:dyDescent="0.25">
      <c r="A72" s="3"/>
      <c r="B72" s="49">
        <v>58</v>
      </c>
      <c r="C72" s="17"/>
      <c r="D72" s="24" t="s">
        <v>61</v>
      </c>
      <c r="E72" s="19" t="s">
        <v>12</v>
      </c>
      <c r="F72" s="20">
        <v>6</v>
      </c>
      <c r="G72" s="21"/>
      <c r="H72" s="50">
        <f t="shared" si="1"/>
        <v>0</v>
      </c>
      <c r="I72" s="12"/>
    </row>
    <row r="73" spans="1:9" ht="11.9" customHeight="1" x14ac:dyDescent="0.25">
      <c r="A73" s="3"/>
      <c r="B73" s="49">
        <v>59</v>
      </c>
      <c r="C73" s="17"/>
      <c r="D73" s="24" t="s">
        <v>62</v>
      </c>
      <c r="E73" s="19" t="s">
        <v>12</v>
      </c>
      <c r="F73" s="20">
        <v>6</v>
      </c>
      <c r="G73" s="21"/>
      <c r="H73" s="50">
        <f t="shared" si="1"/>
        <v>0</v>
      </c>
      <c r="I73" s="12"/>
    </row>
    <row r="74" spans="1:9" ht="11.9" customHeight="1" x14ac:dyDescent="0.25">
      <c r="A74" s="3"/>
      <c r="B74" s="49">
        <v>60</v>
      </c>
      <c r="C74" s="17"/>
      <c r="D74" s="24" t="s">
        <v>63</v>
      </c>
      <c r="E74" s="19" t="s">
        <v>12</v>
      </c>
      <c r="F74" s="20">
        <v>12</v>
      </c>
      <c r="G74" s="21"/>
      <c r="H74" s="50">
        <f t="shared" si="1"/>
        <v>0</v>
      </c>
      <c r="I74" s="12"/>
    </row>
    <row r="75" spans="1:9" ht="11.9" customHeight="1" x14ac:dyDescent="0.25">
      <c r="A75" s="3"/>
      <c r="B75" s="49">
        <v>61</v>
      </c>
      <c r="C75" s="17"/>
      <c r="D75" s="24" t="s">
        <v>18</v>
      </c>
      <c r="E75" s="19" t="s">
        <v>19</v>
      </c>
      <c r="F75" s="20">
        <v>0.1</v>
      </c>
      <c r="G75" s="21"/>
      <c r="H75" s="50">
        <f t="shared" si="1"/>
        <v>0</v>
      </c>
      <c r="I75" s="12"/>
    </row>
    <row r="76" spans="1:9" ht="27.5" customHeight="1" x14ac:dyDescent="0.25">
      <c r="A76" s="3"/>
      <c r="B76" s="49">
        <v>62</v>
      </c>
      <c r="C76" s="17"/>
      <c r="D76" s="70" t="s">
        <v>90</v>
      </c>
      <c r="E76" s="19" t="s">
        <v>12</v>
      </c>
      <c r="F76" s="20">
        <v>1</v>
      </c>
      <c r="G76" s="21"/>
      <c r="H76" s="50">
        <f t="shared" si="1"/>
        <v>0</v>
      </c>
      <c r="I76" s="12"/>
    </row>
    <row r="77" spans="1:9" ht="15" customHeight="1" x14ac:dyDescent="0.35">
      <c r="A77" s="7"/>
      <c r="B77" s="49"/>
      <c r="C77" s="14"/>
      <c r="D77" s="15" t="s">
        <v>20</v>
      </c>
      <c r="E77" s="13"/>
      <c r="F77" s="13"/>
      <c r="G77" s="16"/>
      <c r="H77" s="48"/>
      <c r="I77" s="7"/>
    </row>
    <row r="78" spans="1:9" ht="11.9" customHeight="1" x14ac:dyDescent="0.25">
      <c r="A78" s="3"/>
      <c r="B78" s="49">
        <v>63</v>
      </c>
      <c r="C78" s="17"/>
      <c r="D78" s="18" t="s">
        <v>21</v>
      </c>
      <c r="E78" s="19" t="s">
        <v>22</v>
      </c>
      <c r="F78" s="20">
        <v>1</v>
      </c>
      <c r="G78" s="21"/>
      <c r="H78" s="50">
        <f>ROUND(G78*F78,2)</f>
        <v>0</v>
      </c>
      <c r="I78" s="3"/>
    </row>
    <row r="79" spans="1:9" ht="11.9" customHeight="1" x14ac:dyDescent="0.25">
      <c r="A79" s="3"/>
      <c r="B79" s="49">
        <v>64</v>
      </c>
      <c r="C79" s="17"/>
      <c r="D79" s="18" t="s">
        <v>78</v>
      </c>
      <c r="E79" s="19" t="s">
        <v>12</v>
      </c>
      <c r="F79" s="20">
        <v>1</v>
      </c>
      <c r="G79" s="21"/>
      <c r="H79" s="50">
        <f>ROUND(G79*F79,2)</f>
        <v>0</v>
      </c>
      <c r="I79" s="3"/>
    </row>
    <row r="80" spans="1:9" ht="11.9" customHeight="1" x14ac:dyDescent="0.25">
      <c r="A80" s="3"/>
      <c r="B80" s="49">
        <v>65</v>
      </c>
      <c r="C80" s="17"/>
      <c r="D80" s="18" t="s">
        <v>13</v>
      </c>
      <c r="E80" s="19" t="s">
        <v>12</v>
      </c>
      <c r="F80" s="20">
        <v>1</v>
      </c>
      <c r="G80" s="21"/>
      <c r="H80" s="50">
        <f>ROUND(G80*F80,2)</f>
        <v>0</v>
      </c>
      <c r="I80" s="3"/>
    </row>
    <row r="81" spans="1:9" ht="11.9" customHeight="1" x14ac:dyDescent="0.25">
      <c r="A81" s="3"/>
      <c r="B81" s="51">
        <v>66</v>
      </c>
      <c r="C81" s="52"/>
      <c r="D81" s="53" t="s">
        <v>29</v>
      </c>
      <c r="E81" s="54" t="s">
        <v>12</v>
      </c>
      <c r="F81" s="55">
        <v>1</v>
      </c>
      <c r="G81" s="56"/>
      <c r="H81" s="57">
        <f>ROUND(G81*F81,2)</f>
        <v>0</v>
      </c>
      <c r="I81" s="3"/>
    </row>
    <row r="82" spans="1:9" ht="11.9" customHeight="1" x14ac:dyDescent="0.3">
      <c r="G82" s="2"/>
    </row>
    <row r="65525" ht="12.75" customHeight="1" x14ac:dyDescent="0.3"/>
    <row r="65526" ht="12.75" customHeight="1" x14ac:dyDescent="0.3"/>
    <row r="65527" ht="12.75" customHeight="1" x14ac:dyDescent="0.3"/>
    <row r="65528" ht="12.75" customHeight="1" x14ac:dyDescent="0.3"/>
    <row r="65529" ht="12.75" customHeight="1" x14ac:dyDescent="0.3"/>
    <row r="65530" ht="12.75" customHeight="1" x14ac:dyDescent="0.3"/>
    <row r="65531" ht="12.75" customHeight="1" x14ac:dyDescent="0.3"/>
    <row r="65532" ht="12.75" customHeight="1" x14ac:dyDescent="0.3"/>
    <row r="65533" ht="12.75" customHeight="1" x14ac:dyDescent="0.3"/>
    <row r="65534" ht="12.75" customHeight="1" x14ac:dyDescent="0.3"/>
    <row r="65535" ht="12.75" customHeight="1" x14ac:dyDescent="0.3"/>
    <row r="65536" ht="12.75" customHeight="1" x14ac:dyDescent="0.3"/>
    <row r="65537" ht="12.75" customHeight="1" x14ac:dyDescent="0.3"/>
    <row r="65538" ht="12.75" customHeight="1" x14ac:dyDescent="0.3"/>
    <row r="65539" ht="12.75" customHeight="1" x14ac:dyDescent="0.3"/>
    <row r="65540" ht="12.75" customHeight="1" x14ac:dyDescent="0.3"/>
    <row r="65541" ht="12.75" customHeight="1" x14ac:dyDescent="0.3"/>
    <row r="65542" ht="12.75" customHeight="1" x14ac:dyDescent="0.3"/>
    <row r="65543" ht="12.75" customHeight="1" x14ac:dyDescent="0.3"/>
    <row r="65544" ht="12.75" customHeight="1" x14ac:dyDescent="0.3"/>
  </sheetData>
  <mergeCells count="3">
    <mergeCell ref="G9:H9"/>
    <mergeCell ref="B10:F10"/>
    <mergeCell ref="G10:H10"/>
  </mergeCells>
  <phoneticPr fontId="18" type="noConversion"/>
  <pageMargins left="0.19685039370078741" right="0.19685039370078741" top="0.19685039370078741" bottom="0.19685039370078741" header="0.19685039370078741" footer="0.19685039370078741"/>
  <pageSetup paperSize="9" scale="72" orientation="portrait" r:id="rId1"/>
  <headerFooter scaleWithDoc="0" alignWithMargins="0"/>
  <ignoredErrors>
    <ignoredError sqref="C46 C14:C43 C44:C4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Bruska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_</dc:creator>
  <cp:lastModifiedBy>Radim _</cp:lastModifiedBy>
  <cp:lastPrinted>2025-10-14T12:44:41Z</cp:lastPrinted>
  <dcterms:created xsi:type="dcterms:W3CDTF">2025-03-24T08:01:25Z</dcterms:created>
  <dcterms:modified xsi:type="dcterms:W3CDTF">2025-10-15T06:47:33Z</dcterms:modified>
</cp:coreProperties>
</file>